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80" windowWidth="19440" windowHeight="921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G51" i="1" l="1"/>
  <c r="G37" i="1"/>
  <c r="G49" i="1"/>
  <c r="G19" i="1"/>
  <c r="G35" i="1"/>
  <c r="G48" i="1"/>
  <c r="G34" i="1"/>
  <c r="G18" i="1"/>
</calcChain>
</file>

<file path=xl/comments1.xml><?xml version="1.0" encoding="utf-8"?>
<comments xmlns="http://schemas.openxmlformats.org/spreadsheetml/2006/main">
  <authors>
    <author>Thais De Leao Marques Manfredi</author>
  </authors>
  <commentList>
    <comment ref="H21" authorId="0">
      <text>
        <r>
          <rPr>
            <b/>
            <sz val="9"/>
            <color indexed="81"/>
            <rFont val="Tahoma"/>
            <charset val="1"/>
          </rPr>
          <t>Thais De Leao Marques Manfredi:</t>
        </r>
        <r>
          <rPr>
            <sz val="9"/>
            <color indexed="81"/>
            <rFont val="Tahoma"/>
            <charset val="1"/>
          </rPr>
          <t xml:space="preserve">
APÓLICE SUBSTITUI A 024612016000107750012485</t>
        </r>
      </text>
    </comment>
    <comment ref="H38" authorId="0">
      <text>
        <r>
          <rPr>
            <b/>
            <sz val="9"/>
            <color indexed="81"/>
            <rFont val="Tahoma"/>
            <charset val="1"/>
          </rPr>
          <t>Thais De Leao Marques Manfredi:</t>
        </r>
        <r>
          <rPr>
            <sz val="9"/>
            <color indexed="81"/>
            <rFont val="Tahoma"/>
            <charset val="1"/>
          </rPr>
          <t xml:space="preserve">
APÓLICE SUBSTITUI A 024612016000107750012485</t>
        </r>
      </text>
    </comment>
    <comment ref="H52" authorId="0">
      <text>
        <r>
          <rPr>
            <b/>
            <sz val="9"/>
            <color indexed="81"/>
            <rFont val="Tahoma"/>
            <charset val="1"/>
          </rPr>
          <t>Thais De Leao Marques Manfredi:</t>
        </r>
        <r>
          <rPr>
            <sz val="9"/>
            <color indexed="81"/>
            <rFont val="Tahoma"/>
            <charset val="1"/>
          </rPr>
          <t xml:space="preserve">
APÓLICE SUBSTITUI A 024612016000107750012485</t>
        </r>
      </text>
    </comment>
  </commentList>
</comments>
</file>

<file path=xl/sharedStrings.xml><?xml version="1.0" encoding="utf-8"?>
<sst xmlns="http://schemas.openxmlformats.org/spreadsheetml/2006/main" count="225" uniqueCount="79">
  <si>
    <t>MODALIDADE</t>
  </si>
  <si>
    <t>OBJETO</t>
  </si>
  <si>
    <t>CONCESSIONÁRIA</t>
  </si>
  <si>
    <t>VIGÊNCIA</t>
  </si>
  <si>
    <t>SEGURADORA</t>
  </si>
  <si>
    <t>PRÊMIO</t>
  </si>
  <si>
    <t>Nº APÓLICE</t>
  </si>
  <si>
    <t>RC - RESPONSABILIDADE CIVIL</t>
  </si>
  <si>
    <t>OPERAÇÃO - DANOS À TERCEIROS</t>
  </si>
  <si>
    <t>ÁGUAS DE JUTURNAÍBA</t>
  </si>
  <si>
    <t>ITAÚ SEGUROS</t>
  </si>
  <si>
    <t>1514008744-0</t>
  </si>
  <si>
    <t>PROPERTY (PATRIMONIAL)</t>
  </si>
  <si>
    <t>OPERAÇÃO - D. MATERIAIS E L. CESSANTES</t>
  </si>
  <si>
    <t>1184747902-0</t>
  </si>
  <si>
    <t>CONTRATO DE CONCESSÃO</t>
  </si>
  <si>
    <t>AUSTRAL</t>
  </si>
  <si>
    <t>TOYOTA BANDEIRANTE PICAPE - CHASSI 9BRBJ0180X1019323 - PLACA KMS 8100</t>
  </si>
  <si>
    <t>YASUDA</t>
  </si>
  <si>
    <t>D&amp;O</t>
  </si>
  <si>
    <t>SEGURO PARA ADMINISTRADORES</t>
  </si>
  <si>
    <t>LIBERTY</t>
  </si>
  <si>
    <t>VEÍCULO + EQUIPAMENTO</t>
  </si>
  <si>
    <t>VEÍCULO</t>
  </si>
  <si>
    <t>GARANTIA DE CONCESSÃO</t>
  </si>
  <si>
    <t>2013/2014</t>
  </si>
  <si>
    <t>024612013000107750004823</t>
  </si>
  <si>
    <t>0032783720-6</t>
  </si>
  <si>
    <t>FIAT EUROCARGO - CHASSI 93ZA1NFH0B8711643  - PLACA LLP 5814</t>
  </si>
  <si>
    <t>1093000656-00</t>
  </si>
  <si>
    <t>RISCOS DE ENGENHARIA</t>
  </si>
  <si>
    <t>CHASSI</t>
  </si>
  <si>
    <t>INICIO</t>
  </si>
  <si>
    <t>FIM</t>
  </si>
  <si>
    <t>R$</t>
  </si>
  <si>
    <t>RISCO OPERACIONAL (PROPERTY/PATRIMONIAL)</t>
  </si>
  <si>
    <t>RISCOS DE ENGENHARIA + RC GERAL</t>
  </si>
  <si>
    <t>PROJETOS - DANOS MATERIAIS e RC OBRAS</t>
  </si>
  <si>
    <t>BERKLEY</t>
  </si>
  <si>
    <t>RE 1006700023888+ RC OBRAS 1005100016967</t>
  </si>
  <si>
    <t>SEGURO AMBIENTAL</t>
  </si>
  <si>
    <t>OPERAÇÃO - DANOS À TERCEIROS EM FUNÇÃO DE POLUIÇÃO E CUSTO DE LIMPEZA</t>
  </si>
  <si>
    <t>AIG SEGUROS</t>
  </si>
  <si>
    <t>087372016010313000404</t>
  </si>
  <si>
    <t>FROTA</t>
  </si>
  <si>
    <t>SOMPO</t>
  </si>
  <si>
    <t>2014/2015</t>
  </si>
  <si>
    <t>2015/2016</t>
  </si>
  <si>
    <t>2016/2017</t>
  </si>
  <si>
    <t>10-93-000.917</t>
  </si>
  <si>
    <t>ITAÚ</t>
  </si>
  <si>
    <t>1-51-4009278-0</t>
  </si>
  <si>
    <t>1-18-4888655-0</t>
  </si>
  <si>
    <t>RE 1006700016303</t>
  </si>
  <si>
    <t>024612014000107750008131</t>
  </si>
  <si>
    <t>0032853169-A</t>
  </si>
  <si>
    <t>PICAPE TOYOTA KMS8100</t>
  </si>
  <si>
    <t>EUROCARGO IVECO LLP5814</t>
  </si>
  <si>
    <t>TOYOTA HILUX KMH4990</t>
  </si>
  <si>
    <t>MERCEDES BENZ 1214C KMH5119</t>
  </si>
  <si>
    <t>MERCEDES BENZ SPRINTER KMH5095</t>
  </si>
  <si>
    <t>MERCEDES BENZ 1214C KMH5182</t>
  </si>
  <si>
    <t>MERCEDES BENZ SPRINTER KMH5096</t>
  </si>
  <si>
    <t>16.10.0009210.12</t>
  </si>
  <si>
    <t>17.51.0027452.12</t>
  </si>
  <si>
    <t>16.96.0002853.12</t>
  </si>
  <si>
    <t>1006700020087</t>
  </si>
  <si>
    <t>087372015010310000324</t>
  </si>
  <si>
    <t>024612015000107750010204</t>
  </si>
  <si>
    <t>3100170282</t>
  </si>
  <si>
    <t>37.18.4000592</t>
  </si>
  <si>
    <t>37-51-4000263-0</t>
  </si>
  <si>
    <t>10-93-001.234</t>
  </si>
  <si>
    <t>ACE</t>
  </si>
  <si>
    <t>024612017000107750015963</t>
  </si>
  <si>
    <t>3100577282-5</t>
  </si>
  <si>
    <t>EUROCARGO 170-E22 3-EIXOS 2P LLP5814</t>
  </si>
  <si>
    <t>310 SPRINTER FURGAO 2.5 DIESEL KMH 5096</t>
  </si>
  <si>
    <t xml:space="preserve">RELAÇÃO DE APÓLICES DE SEGUROS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</si>
</sst>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_(* #,##0.00_);_(* \(#,##0.00\);_(* &quot;-&quot;??_);_(@_)"/>
    <numFmt numFmtId="166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8"/>
      <color indexed="56"/>
      <name val="Calibri"/>
      <family val="2"/>
      <scheme val="minor"/>
    </font>
    <font>
      <sz val="8"/>
      <color theme="3"/>
      <name val="Calibri"/>
      <family val="2"/>
      <scheme val="minor"/>
    </font>
    <font>
      <sz val="8"/>
      <color rgb="FF003366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22"/>
      </right>
      <top/>
      <bottom style="hair">
        <color indexed="22"/>
      </bottom>
      <diagonal/>
    </border>
    <border>
      <left style="hair">
        <color indexed="22"/>
      </left>
      <right style="hair">
        <color indexed="22"/>
      </right>
      <top/>
      <bottom style="hair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5" fillId="3" borderId="3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2" borderId="4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left" vertical="center" wrapText="1"/>
    </xf>
    <xf numFmtId="164" fontId="6" fillId="2" borderId="2" xfId="1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166" fontId="6" fillId="2" borderId="2" xfId="2" applyNumberFormat="1" applyFont="1" applyFill="1" applyBorder="1" applyAlignment="1">
      <alignment vertical="center" wrapText="1"/>
    </xf>
    <xf numFmtId="1" fontId="6" fillId="2" borderId="5" xfId="2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1" fontId="6" fillId="2" borderId="2" xfId="2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2" xfId="1" applyFont="1" applyFill="1" applyBorder="1" applyAlignment="1">
      <alignment horizontal="left" vertical="center" wrapText="1"/>
    </xf>
    <xf numFmtId="164" fontId="7" fillId="2" borderId="2" xfId="1" applyNumberFormat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166" fontId="7" fillId="2" borderId="2" xfId="2" applyNumberFormat="1" applyFont="1" applyFill="1" applyBorder="1" applyAlignment="1">
      <alignment vertical="center" wrapText="1"/>
    </xf>
    <xf numFmtId="1" fontId="7" fillId="2" borderId="2" xfId="2" quotePrefix="1" applyNumberFormat="1" applyFont="1" applyFill="1" applyBorder="1" applyAlignment="1">
      <alignment horizontal="center" vertical="center" wrapText="1"/>
    </xf>
    <xf numFmtId="1" fontId="7" fillId="2" borderId="2" xfId="2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</cellXfs>
  <cellStyles count="4">
    <cellStyle name="Normal" xfId="0" builtinId="0"/>
    <cellStyle name="Normal 2" xfId="1"/>
    <cellStyle name="Porcentagem 2" xfId="3"/>
    <cellStyle name="Separador de milhares 2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5"/>
  <sheetViews>
    <sheetView showGridLines="0" tabSelected="1" zoomScale="110" zoomScaleNormal="110" workbookViewId="0">
      <selection activeCell="G21" sqref="G21"/>
    </sheetView>
  </sheetViews>
  <sheetFormatPr defaultRowHeight="15" x14ac:dyDescent="0.25"/>
  <cols>
    <col min="1" max="1" width="28.5703125" bestFit="1" customWidth="1"/>
    <col min="2" max="2" width="33.140625" bestFit="1" customWidth="1"/>
    <col min="3" max="3" width="18.5703125" bestFit="1" customWidth="1"/>
    <col min="5" max="5" width="8.7109375" bestFit="1" customWidth="1"/>
    <col min="6" max="6" width="11.85546875" bestFit="1" customWidth="1"/>
    <col min="7" max="7" width="9.5703125" bestFit="1" customWidth="1"/>
    <col min="8" max="8" width="22.42578125" bestFit="1" customWidth="1"/>
    <col min="10" max="10" width="24.7109375" customWidth="1"/>
  </cols>
  <sheetData>
    <row r="1" spans="1:8" ht="15.75" thickBot="1" x14ac:dyDescent="0.3"/>
    <row r="2" spans="1:8" ht="16.5" thickBot="1" x14ac:dyDescent="0.3">
      <c r="A2" s="22" t="s">
        <v>78</v>
      </c>
      <c r="B2" s="23"/>
      <c r="C2" s="23"/>
      <c r="D2" s="23"/>
      <c r="E2" s="23"/>
      <c r="F2" s="23"/>
      <c r="G2" s="23"/>
      <c r="H2" s="24"/>
    </row>
    <row r="3" spans="1:8" x14ac:dyDescent="0.25">
      <c r="A3" s="3"/>
      <c r="B3" s="3"/>
      <c r="C3" s="3"/>
      <c r="D3" s="3"/>
      <c r="E3" s="3"/>
      <c r="F3" s="3"/>
      <c r="G3" s="3"/>
      <c r="H3" s="3"/>
    </row>
    <row r="4" spans="1:8" x14ac:dyDescent="0.25">
      <c r="A4" s="4" t="s">
        <v>25</v>
      </c>
      <c r="B4" s="3"/>
      <c r="C4" s="3"/>
      <c r="D4" s="3"/>
      <c r="E4" s="3"/>
      <c r="F4" s="3"/>
      <c r="G4" s="3"/>
      <c r="H4" s="3"/>
    </row>
    <row r="5" spans="1:8" x14ac:dyDescent="0.25">
      <c r="A5" s="1" t="s">
        <v>0</v>
      </c>
      <c r="B5" s="1" t="s">
        <v>1</v>
      </c>
      <c r="C5" s="1" t="s">
        <v>2</v>
      </c>
      <c r="D5" s="2" t="s">
        <v>3</v>
      </c>
      <c r="E5" s="2"/>
      <c r="F5" s="1" t="s">
        <v>4</v>
      </c>
      <c r="G5" s="1" t="s">
        <v>5</v>
      </c>
      <c r="H5" s="1" t="s">
        <v>6</v>
      </c>
    </row>
    <row r="6" spans="1:8" x14ac:dyDescent="0.25">
      <c r="A6" s="5" t="s">
        <v>7</v>
      </c>
      <c r="B6" s="6" t="s">
        <v>8</v>
      </c>
      <c r="C6" s="6" t="s">
        <v>9</v>
      </c>
      <c r="D6" s="7">
        <v>41291</v>
      </c>
      <c r="E6" s="7">
        <v>41656</v>
      </c>
      <c r="F6" s="8" t="s">
        <v>10</v>
      </c>
      <c r="G6" s="9">
        <v>29778.28</v>
      </c>
      <c r="H6" s="10" t="s">
        <v>11</v>
      </c>
    </row>
    <row r="7" spans="1:8" x14ac:dyDescent="0.25">
      <c r="A7" s="11" t="s">
        <v>12</v>
      </c>
      <c r="B7" s="12" t="s">
        <v>13</v>
      </c>
      <c r="C7" s="12" t="s">
        <v>9</v>
      </c>
      <c r="D7" s="7">
        <v>41291</v>
      </c>
      <c r="E7" s="7">
        <v>41656</v>
      </c>
      <c r="F7" s="13" t="s">
        <v>10</v>
      </c>
      <c r="G7" s="9">
        <v>57376.78</v>
      </c>
      <c r="H7" s="14" t="s">
        <v>14</v>
      </c>
    </row>
    <row r="8" spans="1:8" x14ac:dyDescent="0.25">
      <c r="A8" s="15" t="s">
        <v>24</v>
      </c>
      <c r="B8" s="16" t="s">
        <v>15</v>
      </c>
      <c r="C8" s="16" t="s">
        <v>9</v>
      </c>
      <c r="D8" s="17">
        <v>41609</v>
      </c>
      <c r="E8" s="17">
        <v>41974</v>
      </c>
      <c r="F8" s="18" t="s">
        <v>16</v>
      </c>
      <c r="G8" s="19">
        <v>3727.4</v>
      </c>
      <c r="H8" s="20" t="s">
        <v>26</v>
      </c>
    </row>
    <row r="9" spans="1:8" ht="22.5" x14ac:dyDescent="0.25">
      <c r="A9" s="15" t="s">
        <v>23</v>
      </c>
      <c r="B9" s="16" t="s">
        <v>17</v>
      </c>
      <c r="C9" s="16" t="s">
        <v>9</v>
      </c>
      <c r="D9" s="17">
        <v>41564</v>
      </c>
      <c r="E9" s="17">
        <v>41929</v>
      </c>
      <c r="F9" s="18" t="s">
        <v>18</v>
      </c>
      <c r="G9" s="19">
        <v>857.23</v>
      </c>
      <c r="H9" s="21" t="s">
        <v>27</v>
      </c>
    </row>
    <row r="10" spans="1:8" ht="22.5" x14ac:dyDescent="0.25">
      <c r="A10" s="15" t="s">
        <v>22</v>
      </c>
      <c r="B10" s="16" t="s">
        <v>28</v>
      </c>
      <c r="C10" s="16" t="s">
        <v>9</v>
      </c>
      <c r="D10" s="17">
        <v>41564</v>
      </c>
      <c r="E10" s="17">
        <v>41929</v>
      </c>
      <c r="F10" s="18" t="s">
        <v>18</v>
      </c>
      <c r="G10" s="19">
        <v>12009.46</v>
      </c>
      <c r="H10" s="21" t="s">
        <v>27</v>
      </c>
    </row>
    <row r="11" spans="1:8" x14ac:dyDescent="0.25">
      <c r="A11" s="15" t="s">
        <v>19</v>
      </c>
      <c r="B11" s="16" t="s">
        <v>20</v>
      </c>
      <c r="C11" s="16" t="s">
        <v>9</v>
      </c>
      <c r="D11" s="17">
        <v>41544</v>
      </c>
      <c r="E11" s="17">
        <v>41909</v>
      </c>
      <c r="F11" s="18" t="s">
        <v>21</v>
      </c>
      <c r="G11" s="19">
        <v>2590.27</v>
      </c>
      <c r="H11" s="21" t="s">
        <v>29</v>
      </c>
    </row>
    <row r="12" spans="1:8" x14ac:dyDescent="0.25">
      <c r="A12" s="5" t="s">
        <v>7</v>
      </c>
      <c r="B12" s="16" t="s">
        <v>30</v>
      </c>
      <c r="C12" s="16" t="s">
        <v>9</v>
      </c>
      <c r="D12" s="17">
        <v>41639</v>
      </c>
      <c r="E12" s="17">
        <v>42369</v>
      </c>
      <c r="F12" s="18" t="s">
        <v>21</v>
      </c>
      <c r="G12" s="19">
        <v>61544000</v>
      </c>
      <c r="H12" s="21">
        <v>1066700012204</v>
      </c>
    </row>
    <row r="13" spans="1:8" x14ac:dyDescent="0.25">
      <c r="A13" s="3"/>
      <c r="B13" s="3"/>
      <c r="C13" s="3"/>
      <c r="D13" s="3"/>
      <c r="E13" s="3"/>
      <c r="F13" s="3"/>
      <c r="G13" s="3"/>
      <c r="H13" s="3"/>
    </row>
    <row r="14" spans="1:8" x14ac:dyDescent="0.25">
      <c r="A14" s="3"/>
      <c r="B14" s="3"/>
      <c r="C14" s="3"/>
      <c r="D14" s="3"/>
      <c r="E14" s="3"/>
      <c r="F14" s="3"/>
      <c r="G14" s="3"/>
      <c r="H14" s="3"/>
    </row>
    <row r="15" spans="1:8" x14ac:dyDescent="0.25">
      <c r="A15" s="4" t="s">
        <v>46</v>
      </c>
      <c r="B15" s="3"/>
      <c r="C15" s="3"/>
      <c r="D15" s="3"/>
      <c r="E15" s="3"/>
      <c r="F15" s="3"/>
      <c r="G15" s="3"/>
      <c r="H15" s="3"/>
    </row>
    <row r="16" spans="1:8" x14ac:dyDescent="0.25">
      <c r="A16" s="1" t="s">
        <v>0</v>
      </c>
      <c r="B16" s="1" t="s">
        <v>1</v>
      </c>
      <c r="C16" s="1" t="s">
        <v>31</v>
      </c>
      <c r="D16" s="2" t="s">
        <v>32</v>
      </c>
      <c r="E16" s="2" t="s">
        <v>33</v>
      </c>
      <c r="F16" s="1" t="s">
        <v>4</v>
      </c>
      <c r="G16" s="1" t="s">
        <v>34</v>
      </c>
      <c r="H16" s="1" t="s">
        <v>6</v>
      </c>
    </row>
    <row r="17" spans="1:8" x14ac:dyDescent="0.25">
      <c r="A17" s="5" t="s">
        <v>19</v>
      </c>
      <c r="B17" s="6" t="s">
        <v>20</v>
      </c>
      <c r="C17" s="6" t="s">
        <v>9</v>
      </c>
      <c r="D17" s="7">
        <v>41909</v>
      </c>
      <c r="E17" s="7">
        <v>42274</v>
      </c>
      <c r="F17" s="8" t="s">
        <v>21</v>
      </c>
      <c r="G17" s="9">
        <v>3095.63</v>
      </c>
      <c r="H17" s="10" t="s">
        <v>49</v>
      </c>
    </row>
    <row r="18" spans="1:8" x14ac:dyDescent="0.25">
      <c r="A18" s="11" t="s">
        <v>7</v>
      </c>
      <c r="B18" s="12" t="s">
        <v>8</v>
      </c>
      <c r="C18" s="12" t="s">
        <v>9</v>
      </c>
      <c r="D18" s="7">
        <v>41656</v>
      </c>
      <c r="E18" s="7">
        <v>42021</v>
      </c>
      <c r="F18" s="13" t="s">
        <v>50</v>
      </c>
      <c r="G18" s="9">
        <f>16483.29*2</f>
        <v>32966.58</v>
      </c>
      <c r="H18" s="14" t="s">
        <v>51</v>
      </c>
    </row>
    <row r="19" spans="1:8" ht="22.5" x14ac:dyDescent="0.25">
      <c r="A19" s="15" t="s">
        <v>35</v>
      </c>
      <c r="B19" s="16" t="s">
        <v>13</v>
      </c>
      <c r="C19" s="16" t="s">
        <v>9</v>
      </c>
      <c r="D19" s="17">
        <v>41656</v>
      </c>
      <c r="E19" s="17">
        <v>42021</v>
      </c>
      <c r="F19" s="18" t="s">
        <v>50</v>
      </c>
      <c r="G19" s="19">
        <f>23304.02*2</f>
        <v>46608.04</v>
      </c>
      <c r="H19" s="20" t="s">
        <v>52</v>
      </c>
    </row>
    <row r="20" spans="1:8" ht="16.5" customHeight="1" x14ac:dyDescent="0.25">
      <c r="A20" s="15" t="s">
        <v>36</v>
      </c>
      <c r="B20" s="16" t="s">
        <v>37</v>
      </c>
      <c r="C20" s="16" t="s">
        <v>9</v>
      </c>
      <c r="D20" s="17">
        <v>42004</v>
      </c>
      <c r="E20" s="17">
        <v>42369</v>
      </c>
      <c r="F20" s="18" t="s">
        <v>38</v>
      </c>
      <c r="G20" s="19">
        <v>9822.2000000000007</v>
      </c>
      <c r="H20" s="21" t="s">
        <v>53</v>
      </c>
    </row>
    <row r="21" spans="1:8" x14ac:dyDescent="0.25">
      <c r="A21" s="15" t="s">
        <v>24</v>
      </c>
      <c r="B21" s="16" t="s">
        <v>15</v>
      </c>
      <c r="C21" s="16" t="s">
        <v>9</v>
      </c>
      <c r="D21" s="17">
        <v>41974</v>
      </c>
      <c r="E21" s="17">
        <v>42339</v>
      </c>
      <c r="F21" s="18" t="s">
        <v>16</v>
      </c>
      <c r="G21" s="19">
        <v>160158.48000000001</v>
      </c>
      <c r="H21" s="21" t="s">
        <v>54</v>
      </c>
    </row>
    <row r="22" spans="1:8" x14ac:dyDescent="0.25">
      <c r="A22" s="15" t="s">
        <v>44</v>
      </c>
      <c r="B22" s="16" t="s">
        <v>56</v>
      </c>
      <c r="C22" s="16" t="s">
        <v>9</v>
      </c>
      <c r="D22" s="17">
        <v>41929</v>
      </c>
      <c r="E22" s="17">
        <v>42294</v>
      </c>
      <c r="F22" s="18" t="s">
        <v>18</v>
      </c>
      <c r="G22" s="19">
        <v>398.86</v>
      </c>
      <c r="H22" s="21" t="s">
        <v>55</v>
      </c>
    </row>
    <row r="23" spans="1:8" x14ac:dyDescent="0.25">
      <c r="A23" s="5" t="s">
        <v>44</v>
      </c>
      <c r="B23" s="16" t="s">
        <v>57</v>
      </c>
      <c r="C23" s="16" t="s">
        <v>9</v>
      </c>
      <c r="D23" s="17">
        <v>41929</v>
      </c>
      <c r="E23" s="17">
        <v>42294</v>
      </c>
      <c r="F23" s="18" t="s">
        <v>18</v>
      </c>
      <c r="G23" s="19">
        <v>8577.77</v>
      </c>
      <c r="H23" s="21" t="s">
        <v>55</v>
      </c>
    </row>
    <row r="24" spans="1:8" x14ac:dyDescent="0.25">
      <c r="A24" s="5" t="s">
        <v>44</v>
      </c>
      <c r="B24" s="16" t="s">
        <v>61</v>
      </c>
      <c r="C24" s="16" t="s">
        <v>9</v>
      </c>
      <c r="D24" s="17">
        <v>41929</v>
      </c>
      <c r="E24" s="17">
        <v>42294</v>
      </c>
      <c r="F24" s="18" t="s">
        <v>18</v>
      </c>
      <c r="G24" s="19">
        <v>1606.1</v>
      </c>
      <c r="H24" s="21" t="s">
        <v>55</v>
      </c>
    </row>
    <row r="25" spans="1:8" x14ac:dyDescent="0.25">
      <c r="A25" s="5" t="s">
        <v>44</v>
      </c>
      <c r="B25" s="16" t="s">
        <v>58</v>
      </c>
      <c r="C25" s="16" t="s">
        <v>9</v>
      </c>
      <c r="D25" s="17">
        <v>41929</v>
      </c>
      <c r="E25" s="17">
        <v>42294</v>
      </c>
      <c r="F25" s="18" t="s">
        <v>18</v>
      </c>
      <c r="G25" s="19">
        <v>566</v>
      </c>
      <c r="H25" s="21" t="s">
        <v>55</v>
      </c>
    </row>
    <row r="26" spans="1:8" x14ac:dyDescent="0.25">
      <c r="A26" s="5" t="s">
        <v>44</v>
      </c>
      <c r="B26" s="16" t="s">
        <v>59</v>
      </c>
      <c r="C26" s="16" t="s">
        <v>9</v>
      </c>
      <c r="D26" s="17">
        <v>41929</v>
      </c>
      <c r="E26" s="17">
        <v>42294</v>
      </c>
      <c r="F26" s="18" t="s">
        <v>18</v>
      </c>
      <c r="G26" s="19">
        <v>1606.1</v>
      </c>
      <c r="H26" s="21" t="s">
        <v>55</v>
      </c>
    </row>
    <row r="27" spans="1:8" x14ac:dyDescent="0.25">
      <c r="A27" s="5" t="s">
        <v>44</v>
      </c>
      <c r="B27" s="16" t="s">
        <v>60</v>
      </c>
      <c r="C27" s="16" t="s">
        <v>9</v>
      </c>
      <c r="D27" s="17">
        <v>41929</v>
      </c>
      <c r="E27" s="17">
        <v>42294</v>
      </c>
      <c r="F27" s="18" t="s">
        <v>18</v>
      </c>
      <c r="G27" s="19">
        <v>549.84</v>
      </c>
      <c r="H27" s="21" t="s">
        <v>55</v>
      </c>
    </row>
    <row r="28" spans="1:8" x14ac:dyDescent="0.25">
      <c r="A28" s="5" t="s">
        <v>44</v>
      </c>
      <c r="B28" s="16" t="s">
        <v>62</v>
      </c>
      <c r="C28" s="16" t="s">
        <v>9</v>
      </c>
      <c r="D28" s="17">
        <v>41929</v>
      </c>
      <c r="E28" s="17">
        <v>42294</v>
      </c>
      <c r="F28" s="18" t="s">
        <v>18</v>
      </c>
      <c r="G28" s="19">
        <v>549.84</v>
      </c>
      <c r="H28" s="21" t="s">
        <v>55</v>
      </c>
    </row>
    <row r="29" spans="1:8" x14ac:dyDescent="0.25">
      <c r="A29" s="3"/>
      <c r="B29" s="3"/>
      <c r="C29" s="3"/>
      <c r="D29" s="3"/>
      <c r="E29" s="3"/>
      <c r="F29" s="3"/>
      <c r="G29" s="3"/>
      <c r="H29" s="3"/>
    </row>
    <row r="30" spans="1:8" x14ac:dyDescent="0.25">
      <c r="A30" s="3"/>
      <c r="B30" s="3"/>
      <c r="C30" s="3"/>
      <c r="D30" s="3"/>
      <c r="E30" s="3"/>
      <c r="F30" s="3"/>
      <c r="G30" s="3"/>
      <c r="H30" s="3"/>
    </row>
    <row r="31" spans="1:8" x14ac:dyDescent="0.25">
      <c r="A31" s="4" t="s">
        <v>47</v>
      </c>
      <c r="B31" s="3"/>
      <c r="C31" s="3"/>
      <c r="D31" s="3"/>
      <c r="E31" s="3"/>
      <c r="F31" s="3"/>
      <c r="G31" s="3"/>
      <c r="H31" s="3"/>
    </row>
    <row r="32" spans="1:8" x14ac:dyDescent="0.25">
      <c r="A32" s="1" t="s">
        <v>0</v>
      </c>
      <c r="B32" s="1" t="s">
        <v>1</v>
      </c>
      <c r="C32" s="1" t="s">
        <v>31</v>
      </c>
      <c r="D32" s="2" t="s">
        <v>32</v>
      </c>
      <c r="E32" s="2" t="s">
        <v>33</v>
      </c>
      <c r="F32" s="1" t="s">
        <v>4</v>
      </c>
      <c r="G32" s="1" t="s">
        <v>34</v>
      </c>
      <c r="H32" s="1" t="s">
        <v>6</v>
      </c>
    </row>
    <row r="33" spans="1:8" x14ac:dyDescent="0.25">
      <c r="A33" s="5" t="s">
        <v>19</v>
      </c>
      <c r="B33" s="6" t="s">
        <v>20</v>
      </c>
      <c r="C33" s="6" t="s">
        <v>9</v>
      </c>
      <c r="D33" s="7">
        <v>42274</v>
      </c>
      <c r="E33" s="7">
        <v>42640</v>
      </c>
      <c r="F33" s="8" t="s">
        <v>21</v>
      </c>
      <c r="G33" s="9">
        <v>5372.84</v>
      </c>
      <c r="H33" s="10" t="s">
        <v>72</v>
      </c>
    </row>
    <row r="34" spans="1:8" x14ac:dyDescent="0.25">
      <c r="A34" s="11" t="s">
        <v>7</v>
      </c>
      <c r="B34" s="12" t="s">
        <v>8</v>
      </c>
      <c r="C34" s="12" t="s">
        <v>9</v>
      </c>
      <c r="D34" s="7">
        <v>42021</v>
      </c>
      <c r="E34" s="7">
        <v>42386</v>
      </c>
      <c r="F34" s="13" t="s">
        <v>50</v>
      </c>
      <c r="G34" s="9">
        <f>26501.09*2</f>
        <v>53002.18</v>
      </c>
      <c r="H34" s="14" t="s">
        <v>71</v>
      </c>
    </row>
    <row r="35" spans="1:8" ht="22.5" x14ac:dyDescent="0.25">
      <c r="A35" s="15" t="s">
        <v>35</v>
      </c>
      <c r="B35" s="16" t="s">
        <v>13</v>
      </c>
      <c r="C35" s="16" t="s">
        <v>9</v>
      </c>
      <c r="D35" s="17">
        <v>42021</v>
      </c>
      <c r="E35" s="17">
        <v>42386</v>
      </c>
      <c r="F35" s="18" t="s">
        <v>50</v>
      </c>
      <c r="G35" s="19">
        <f>25455.68*2</f>
        <v>50911.360000000001</v>
      </c>
      <c r="H35" s="20" t="s">
        <v>70</v>
      </c>
    </row>
    <row r="36" spans="1:8" x14ac:dyDescent="0.25">
      <c r="A36" s="15" t="s">
        <v>36</v>
      </c>
      <c r="B36" s="16" t="s">
        <v>37</v>
      </c>
      <c r="C36" s="16" t="s">
        <v>9</v>
      </c>
      <c r="D36" s="17">
        <v>42369</v>
      </c>
      <c r="E36" s="17">
        <v>42735</v>
      </c>
      <c r="F36" s="18" t="s">
        <v>38</v>
      </c>
      <c r="G36" s="19">
        <v>14489.77</v>
      </c>
      <c r="H36" s="21" t="s">
        <v>66</v>
      </c>
    </row>
    <row r="37" spans="1:8" ht="22.5" x14ac:dyDescent="0.25">
      <c r="A37" s="15" t="s">
        <v>40</v>
      </c>
      <c r="B37" s="16" t="s">
        <v>41</v>
      </c>
      <c r="C37" s="16" t="s">
        <v>9</v>
      </c>
      <c r="D37" s="17">
        <v>42360</v>
      </c>
      <c r="E37" s="17">
        <v>42726</v>
      </c>
      <c r="F37" s="18" t="s">
        <v>42</v>
      </c>
      <c r="G37" s="19">
        <f>20523.01*2</f>
        <v>41046.019999999997</v>
      </c>
      <c r="H37" s="21" t="s">
        <v>67</v>
      </c>
    </row>
    <row r="38" spans="1:8" x14ac:dyDescent="0.25">
      <c r="A38" s="15" t="s">
        <v>24</v>
      </c>
      <c r="B38" s="16" t="s">
        <v>15</v>
      </c>
      <c r="C38" s="16" t="s">
        <v>9</v>
      </c>
      <c r="D38" s="17">
        <v>42339</v>
      </c>
      <c r="E38" s="17">
        <v>42705</v>
      </c>
      <c r="F38" s="18" t="s">
        <v>16</v>
      </c>
      <c r="G38" s="19">
        <v>299029.21999999997</v>
      </c>
      <c r="H38" s="21" t="s">
        <v>68</v>
      </c>
    </row>
    <row r="39" spans="1:8" x14ac:dyDescent="0.25">
      <c r="A39" s="5" t="s">
        <v>44</v>
      </c>
      <c r="B39" s="16" t="s">
        <v>57</v>
      </c>
      <c r="C39" s="16" t="s">
        <v>9</v>
      </c>
      <c r="D39" s="17">
        <v>42294</v>
      </c>
      <c r="E39" s="17">
        <v>42660</v>
      </c>
      <c r="F39" s="18" t="s">
        <v>18</v>
      </c>
      <c r="G39" s="19">
        <v>7902.92</v>
      </c>
      <c r="H39" s="21" t="s">
        <v>69</v>
      </c>
    </row>
    <row r="40" spans="1:8" x14ac:dyDescent="0.25">
      <c r="A40" s="5" t="s">
        <v>44</v>
      </c>
      <c r="B40" s="16" t="s">
        <v>61</v>
      </c>
      <c r="C40" s="16" t="s">
        <v>9</v>
      </c>
      <c r="D40" s="17">
        <v>42294</v>
      </c>
      <c r="E40" s="17">
        <v>42660</v>
      </c>
      <c r="F40" s="18" t="s">
        <v>18</v>
      </c>
      <c r="G40" s="19">
        <v>1454.38</v>
      </c>
      <c r="H40" s="21" t="s">
        <v>69</v>
      </c>
    </row>
    <row r="41" spans="1:8" x14ac:dyDescent="0.25">
      <c r="A41" s="5" t="s">
        <v>44</v>
      </c>
      <c r="B41" s="16" t="s">
        <v>59</v>
      </c>
      <c r="C41" s="16" t="s">
        <v>9</v>
      </c>
      <c r="D41" s="17">
        <v>42294</v>
      </c>
      <c r="E41" s="17">
        <v>42660</v>
      </c>
      <c r="F41" s="18" t="s">
        <v>18</v>
      </c>
      <c r="G41" s="19">
        <v>1454.38</v>
      </c>
      <c r="H41" s="21" t="s">
        <v>69</v>
      </c>
    </row>
    <row r="42" spans="1:8" x14ac:dyDescent="0.25">
      <c r="A42" s="5" t="s">
        <v>44</v>
      </c>
      <c r="B42" s="16" t="s">
        <v>62</v>
      </c>
      <c r="C42" s="16" t="s">
        <v>9</v>
      </c>
      <c r="D42" s="17">
        <v>42294</v>
      </c>
      <c r="E42" s="17">
        <v>42660</v>
      </c>
      <c r="F42" s="18" t="s">
        <v>18</v>
      </c>
      <c r="G42" s="19">
        <v>490.51</v>
      </c>
      <c r="H42" s="21" t="s">
        <v>69</v>
      </c>
    </row>
    <row r="43" spans="1:8" x14ac:dyDescent="0.25">
      <c r="A43" s="3"/>
      <c r="B43" s="3"/>
      <c r="C43" s="3"/>
      <c r="D43" s="3"/>
      <c r="E43" s="3"/>
      <c r="F43" s="3"/>
      <c r="G43" s="3"/>
      <c r="H43" s="3"/>
    </row>
    <row r="44" spans="1:8" x14ac:dyDescent="0.25">
      <c r="A44" s="3"/>
      <c r="B44" s="3"/>
      <c r="C44" s="3"/>
      <c r="D44" s="3"/>
      <c r="E44" s="3"/>
      <c r="F44" s="3"/>
      <c r="G44" s="3"/>
      <c r="H44" s="3"/>
    </row>
    <row r="45" spans="1:8" x14ac:dyDescent="0.25">
      <c r="A45" s="4" t="s">
        <v>48</v>
      </c>
      <c r="B45" s="3"/>
      <c r="C45" s="3"/>
      <c r="D45" s="3"/>
      <c r="E45" s="3"/>
      <c r="F45" s="3"/>
      <c r="G45" s="3"/>
      <c r="H45" s="3"/>
    </row>
    <row r="46" spans="1:8" x14ac:dyDescent="0.25">
      <c r="A46" s="1" t="s">
        <v>0</v>
      </c>
      <c r="B46" s="1" t="s">
        <v>1</v>
      </c>
      <c r="C46" s="1" t="s">
        <v>31</v>
      </c>
      <c r="D46" s="2" t="s">
        <v>32</v>
      </c>
      <c r="E46" s="2" t="s">
        <v>33</v>
      </c>
      <c r="F46" s="1" t="s">
        <v>4</v>
      </c>
      <c r="G46" s="1" t="s">
        <v>34</v>
      </c>
      <c r="H46" s="1" t="s">
        <v>6</v>
      </c>
    </row>
    <row r="47" spans="1:8" x14ac:dyDescent="0.25">
      <c r="A47" s="5" t="s">
        <v>19</v>
      </c>
      <c r="B47" s="6" t="s">
        <v>20</v>
      </c>
      <c r="C47" s="6" t="s">
        <v>9</v>
      </c>
      <c r="D47" s="7">
        <v>42640</v>
      </c>
      <c r="E47" s="7">
        <v>43005</v>
      </c>
      <c r="F47" s="8" t="s">
        <v>73</v>
      </c>
      <c r="G47" s="9">
        <v>6975.75</v>
      </c>
      <c r="H47" s="10" t="s">
        <v>63</v>
      </c>
    </row>
    <row r="48" spans="1:8" x14ac:dyDescent="0.25">
      <c r="A48" s="11" t="s">
        <v>7</v>
      </c>
      <c r="B48" s="12" t="s">
        <v>8</v>
      </c>
      <c r="C48" s="12" t="s">
        <v>9</v>
      </c>
      <c r="D48" s="7">
        <v>42386</v>
      </c>
      <c r="E48" s="7">
        <v>42752</v>
      </c>
      <c r="F48" s="13" t="s">
        <v>73</v>
      </c>
      <c r="G48" s="9">
        <f>33547.37*2</f>
        <v>67094.740000000005</v>
      </c>
      <c r="H48" s="14" t="s">
        <v>64</v>
      </c>
    </row>
    <row r="49" spans="1:8" ht="22.5" x14ac:dyDescent="0.25">
      <c r="A49" s="15" t="s">
        <v>35</v>
      </c>
      <c r="B49" s="16" t="s">
        <v>13</v>
      </c>
      <c r="C49" s="16" t="s">
        <v>9</v>
      </c>
      <c r="D49" s="17">
        <v>42386</v>
      </c>
      <c r="E49" s="17">
        <v>42752</v>
      </c>
      <c r="F49" s="18" t="s">
        <v>73</v>
      </c>
      <c r="G49" s="19">
        <f>27686.46*2</f>
        <v>55372.92</v>
      </c>
      <c r="H49" s="20" t="s">
        <v>65</v>
      </c>
    </row>
    <row r="50" spans="1:8" ht="22.5" x14ac:dyDescent="0.25">
      <c r="A50" s="15" t="s">
        <v>36</v>
      </c>
      <c r="B50" s="16" t="s">
        <v>37</v>
      </c>
      <c r="C50" s="16" t="s">
        <v>9</v>
      </c>
      <c r="D50" s="17">
        <v>42735</v>
      </c>
      <c r="E50" s="17">
        <v>43100</v>
      </c>
      <c r="F50" s="18" t="s">
        <v>38</v>
      </c>
      <c r="G50" s="19">
        <v>17849.7</v>
      </c>
      <c r="H50" s="21" t="s">
        <v>39</v>
      </c>
    </row>
    <row r="51" spans="1:8" ht="22.5" x14ac:dyDescent="0.25">
      <c r="A51" s="15" t="s">
        <v>40</v>
      </c>
      <c r="B51" s="16" t="s">
        <v>41</v>
      </c>
      <c r="C51" s="16" t="s">
        <v>9</v>
      </c>
      <c r="D51" s="17">
        <v>42726</v>
      </c>
      <c r="E51" s="17">
        <v>43091</v>
      </c>
      <c r="F51" s="18" t="s">
        <v>42</v>
      </c>
      <c r="G51" s="19">
        <f>21200.65*2</f>
        <v>42401.3</v>
      </c>
      <c r="H51" s="21" t="s">
        <v>43</v>
      </c>
    </row>
    <row r="52" spans="1:8" x14ac:dyDescent="0.25">
      <c r="A52" s="15" t="s">
        <v>24</v>
      </c>
      <c r="B52" s="16" t="s">
        <v>15</v>
      </c>
      <c r="C52" s="16" t="s">
        <v>9</v>
      </c>
      <c r="D52" s="17">
        <v>42705</v>
      </c>
      <c r="E52" s="17">
        <v>43070</v>
      </c>
      <c r="F52" s="18" t="s">
        <v>16</v>
      </c>
      <c r="G52" s="19">
        <v>285944.53999999998</v>
      </c>
      <c r="H52" s="21" t="s">
        <v>74</v>
      </c>
    </row>
    <row r="53" spans="1:8" x14ac:dyDescent="0.25">
      <c r="A53" s="5" t="s">
        <v>44</v>
      </c>
      <c r="B53" s="16" t="s">
        <v>76</v>
      </c>
      <c r="C53" s="16" t="s">
        <v>9</v>
      </c>
      <c r="D53" s="17">
        <v>42660</v>
      </c>
      <c r="E53" s="17">
        <v>43025</v>
      </c>
      <c r="F53" s="18" t="s">
        <v>45</v>
      </c>
      <c r="G53" s="19">
        <v>7120.62</v>
      </c>
      <c r="H53" s="21" t="s">
        <v>75</v>
      </c>
    </row>
    <row r="54" spans="1:8" x14ac:dyDescent="0.25">
      <c r="A54" s="5" t="s">
        <v>44</v>
      </c>
      <c r="B54" s="16" t="s">
        <v>59</v>
      </c>
      <c r="C54" s="16" t="s">
        <v>9</v>
      </c>
      <c r="D54" s="17">
        <v>42660</v>
      </c>
      <c r="E54" s="17">
        <v>43025</v>
      </c>
      <c r="F54" s="18" t="s">
        <v>45</v>
      </c>
      <c r="G54" s="19">
        <v>1223.1500000000001</v>
      </c>
      <c r="H54" s="21" t="s">
        <v>75</v>
      </c>
    </row>
    <row r="55" spans="1:8" x14ac:dyDescent="0.25">
      <c r="A55" s="5" t="s">
        <v>44</v>
      </c>
      <c r="B55" s="16" t="s">
        <v>77</v>
      </c>
      <c r="C55" s="16" t="s">
        <v>9</v>
      </c>
      <c r="D55" s="17">
        <v>42660</v>
      </c>
      <c r="E55" s="17">
        <v>43025</v>
      </c>
      <c r="F55" s="18" t="s">
        <v>45</v>
      </c>
      <c r="G55" s="19">
        <v>402.47</v>
      </c>
      <c r="H55" s="21" t="s">
        <v>75</v>
      </c>
    </row>
  </sheetData>
  <mergeCells count="5">
    <mergeCell ref="D5:E5"/>
    <mergeCell ref="D16:E16"/>
    <mergeCell ref="D32:E32"/>
    <mergeCell ref="D46:E46"/>
    <mergeCell ref="A2:H2"/>
  </mergeCells>
  <pageMargins left="0.25" right="0.25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Fabiane Apolonio Bazilio de Brito</dc:creator>
  <cp:lastModifiedBy>Thais De Leao Marques Manfredi</cp:lastModifiedBy>
  <cp:lastPrinted>2014-03-28T11:38:56Z</cp:lastPrinted>
  <dcterms:created xsi:type="dcterms:W3CDTF">2013-07-10T14:09:50Z</dcterms:created>
  <dcterms:modified xsi:type="dcterms:W3CDTF">2017-11-29T19:14:39Z</dcterms:modified>
</cp:coreProperties>
</file>